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60" windowHeight="12282"/>
  </bookViews>
  <sheets>
    <sheet name="附件2定稿" sheetId="1" r:id="rId1"/>
  </sheets>
  <definedNames>
    <definedName name="_xlnm._FilterDatabase" localSheetId="0" hidden="1">附件2定稿!$A$1:$N$66</definedName>
    <definedName name="_xlnm.Print_Titles" localSheetId="0">附件2定稿!$1:$6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<sst xmlns="http://schemas.openxmlformats.org/spreadsheetml/2006/main" count="109" uniqueCount="107">
  <si>
    <t>附件2</t>
  </si>
  <si>
    <t>本溪市民办养老机构运营补贴资金汇总表（2023年7-2024年6月）</t>
  </si>
  <si>
    <t xml:space="preserve"> 填报单位：本溪市明山区民政局                                                                                                      单位:万元                                 </t>
  </si>
  <si>
    <t>序号</t>
  </si>
  <si>
    <t>机构名称</t>
  </si>
  <si>
    <t>地址</t>
  </si>
  <si>
    <t>核准   床位数</t>
  </si>
  <si>
    <t>入住老人数   （补贴床月次）</t>
  </si>
  <si>
    <t>养老机构运营补助资金</t>
  </si>
  <si>
    <t>省级财政补贴资金</t>
  </si>
  <si>
    <t>市纪委反馈问题25.11</t>
  </si>
  <si>
    <t>资金总额</t>
  </si>
  <si>
    <t>地区床次   补贴标准 （元/床/月）</t>
  </si>
  <si>
    <t>市辖区     财政补     贴资金</t>
  </si>
  <si>
    <t>县（市）级 财政补     贴资金</t>
  </si>
  <si>
    <t>补贴标准  （元/床/月）</t>
  </si>
  <si>
    <t>补助金额</t>
  </si>
  <si>
    <t>专项巡查发现重复申报问题</t>
  </si>
  <si>
    <t>本溪市明山区东兴办幸福老人公寓</t>
  </si>
  <si>
    <t>本溪市明山区东兴办育林街</t>
  </si>
  <si>
    <t>本溪市明山区夕阳无限老年公寓</t>
  </si>
  <si>
    <t>本溪市明山区育仁街文化路</t>
  </si>
  <si>
    <t>本溪市明山区东兴街道老年服务中心</t>
  </si>
  <si>
    <t>本溪市明山区育仁街</t>
  </si>
  <si>
    <t>本溪市明山区天德悦养老院</t>
  </si>
  <si>
    <t>本溪市明山区金秋乐园养老服务中心</t>
  </si>
  <si>
    <t>本溪市明山高台子镇威宁村</t>
  </si>
  <si>
    <t>本溪市明山区馨风养老院</t>
  </si>
  <si>
    <t>本溪市明山区塔西社区立矿街3组</t>
  </si>
  <si>
    <t>本溪市明山区消防康复养老院</t>
  </si>
  <si>
    <t>本溪市明山区群建街48栋附跨</t>
  </si>
  <si>
    <t>本溪市明山区同心养老院</t>
  </si>
  <si>
    <t>本溪市明山区峪明路</t>
  </si>
  <si>
    <t>本溪市明山区鑫瑭和养老院</t>
  </si>
  <si>
    <t>本溪市明山畔唐人街B栋4单元3号</t>
  </si>
  <si>
    <t>本溪市明山区新佳园养老院</t>
  </si>
  <si>
    <t>本溪市明山区地公路4-1栋</t>
  </si>
  <si>
    <t>本溪市明山区锦程养老院</t>
  </si>
  <si>
    <t>本溪市明山区唐家路锦程馨苑19号楼</t>
  </si>
  <si>
    <t>本溪市明山区温馨之家养老服务中心</t>
  </si>
  <si>
    <t>本溪市明山区红星谷小区</t>
  </si>
  <si>
    <t>本溪市明山区温馨养老服务中心</t>
  </si>
  <si>
    <t>本溪明山区新峪街10栋</t>
  </si>
  <si>
    <t>本溪市明山区红星谷花园养老院</t>
  </si>
  <si>
    <t>本溪市明山区红星谷八一小区（二期）</t>
  </si>
  <si>
    <t>本溪市明山区顺意养老院</t>
  </si>
  <si>
    <t>本溪市明山区程家路98栋1-1-2号</t>
  </si>
  <si>
    <t>本溪市明山区圣火之家养老院</t>
  </si>
  <si>
    <t>本溪市明山区解放北路138栋1层3号、2号楼1-2层、2层2号</t>
  </si>
  <si>
    <t>本溪市明山区养老服务中心</t>
  </si>
  <si>
    <t>本溪市明山区水洞路</t>
  </si>
  <si>
    <t>本溪市明山区馨佳园老年公寓</t>
  </si>
  <si>
    <t>本溪市明山区卧龙村一组</t>
  </si>
  <si>
    <t>本溪市明山区阳光老人之家</t>
  </si>
  <si>
    <t>本溪市明山区如意老年公寓</t>
  </si>
  <si>
    <t>本溪市明山区合成路如意家园</t>
  </si>
  <si>
    <t>本溪市明山区关爱托老之家</t>
  </si>
  <si>
    <t>本溪市明山大峪铁林小区6号楼</t>
  </si>
  <si>
    <t>本溪市明山区欢乐之家老年公寓</t>
  </si>
  <si>
    <t>本溪市明山区文化路12栋1号</t>
  </si>
  <si>
    <t>本溪市明山区旺龙养老院</t>
  </si>
  <si>
    <t>本溪明山区卧龙 村九组</t>
  </si>
  <si>
    <t>本溪市明山区任桐老年公寓</t>
  </si>
  <si>
    <t>本溪市明山区樱花街51-16栋4单元1号</t>
  </si>
  <si>
    <t>本溪市明山区紅鑫民族养老院</t>
  </si>
  <si>
    <t>本溪市明山区滨河南路15号</t>
  </si>
  <si>
    <t>本溪市明山区颐养安康老年养护中心</t>
  </si>
  <si>
    <t>本溪市明山区地工路22-4号楼1.2.3.4.5公建</t>
  </si>
  <si>
    <t>本溪市明山区万有佳园养老中心</t>
  </si>
  <si>
    <t>本溪市明山区东芬万有佳园院内</t>
  </si>
  <si>
    <t>本溪市明山区育福老年公寓</t>
  </si>
  <si>
    <t>本溪市明山区山水人家c区</t>
  </si>
  <si>
    <t>本溪市明山区开心乐养老院</t>
  </si>
  <si>
    <t>本溪市明山区卧龙新区75#楼</t>
  </si>
  <si>
    <t>本溪市明山区康缘养老院</t>
  </si>
  <si>
    <t>本溪市明山区樱桃街樱桃沟巷5号2-10</t>
  </si>
  <si>
    <t>本溪市明山区惠群养老康复院</t>
  </si>
  <si>
    <t>本溪市明山区高台子镇</t>
  </si>
  <si>
    <t>本溪市明山区辰轩养老院</t>
  </si>
  <si>
    <t>本溪市明山区永胜街7号</t>
  </si>
  <si>
    <t>本溪市明山区康乐家园养老院</t>
  </si>
  <si>
    <t>本溪市明山区程家街51栋1-2层公建5号</t>
  </si>
  <si>
    <t>本溪市明山区福寿金泰养老院</t>
  </si>
  <si>
    <t>本溪市明山区牛心台街道办事处下牛社区站前街回迁小区18-18一层</t>
  </si>
  <si>
    <t>本溪市明山区三绿养老院</t>
  </si>
  <si>
    <t>本溪市明山区一中街龙凤紫苑一号公建</t>
  </si>
  <si>
    <t>本溪市明山区福满堂养老院</t>
  </si>
  <si>
    <t>本溪市明山区文化路31-1</t>
  </si>
  <si>
    <t>本溪市明山区樱花养老服务中心</t>
  </si>
  <si>
    <t>本溪市明山区樱花街36栋38号</t>
  </si>
  <si>
    <t>本溪延康健医院</t>
  </si>
  <si>
    <t>本溪市明山区山水人家B区7号楼、9号楼1-2层公建</t>
  </si>
  <si>
    <t>本溪市明山区甜蜜之家养老服务中心</t>
  </si>
  <si>
    <t>本溪市明山区文化路山水人家B区一号楼正房公建</t>
  </si>
  <si>
    <t>本溪市明山区怡家人养老院</t>
  </si>
  <si>
    <t>本溪市明山区百合新城2号楼59栋1.2号公建、3号楼61栋5号公建2层</t>
  </si>
  <si>
    <t>本溪市明山区华夏花园养老院</t>
  </si>
  <si>
    <t>本溪市明山区华夏花园（316-31栋）1#1-1-1、1-1-2、1-2-1</t>
  </si>
  <si>
    <t>本溪市明山区可鑫养老院</t>
  </si>
  <si>
    <t>本溪市明山区永平路92巷12号</t>
  </si>
  <si>
    <t>本溪市明山区圣火养老院</t>
  </si>
  <si>
    <t>本溪市明山区文化路45-1栋</t>
  </si>
  <si>
    <t>本溪市明山区家悦年华</t>
  </si>
  <si>
    <t>本溪市明山区合山街5栋1层2层4门、5门</t>
  </si>
  <si>
    <t>合计</t>
  </si>
  <si>
    <t>备注：1.随表附市财政部门拨款凭证；
      2.此表由市民政、财政部门汇总并审核填报本级相关数据，加盖公章； 
      3.同一地区按不同补贴标准执行的，需按照财政规范分类逐行列出。</t>
  </si>
  <si>
    <t xml:space="preserve"> 民政部门(盖章)：                                                财政部门（盖章）：                                   填表时间：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</si>
</sst>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b/>
      <sz val="20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  <scheme val="major"/>
    </font>
    <font>
      <sz val="10"/>
      <name val="宋体"/>
      <charset val="134"/>
    </font>
    <font>
      <sz val="10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left" vertical="center" wrapText="1"/>
    </xf>
    <xf numFmtId="0" fontId="4" fillId="0" borderId="1" xfId="5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49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1" xfId="5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3" xfId="50"/>
    <cellStyle name="常规 4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6"/>
  <sheetViews>
    <sheetView tabSelected="1" workbookViewId="0">
      <pane ySplit="6" topLeftCell="A37" activePane="bottomLeft" state="frozen"/>
      <selection/>
      <selection pane="bottomLeft" activeCell="A53" sqref="A53:L53"/>
    </sheetView>
  </sheetViews>
  <sheetFormatPr defaultColWidth="9" defaultRowHeight="15.75"/>
  <cols>
    <col min="1" max="1" width="4" style="1" customWidth="1"/>
    <col min="2" max="2" width="29.7714285714286" style="2" customWidth="1"/>
    <col min="3" max="3" width="26.8857142857143" style="2" customWidth="1"/>
    <col min="4" max="4" width="5.1047619047619" style="1" customWidth="1"/>
    <col min="5" max="5" width="5.77142857142857" style="1" customWidth="1"/>
    <col min="6" max="6" width="10.1047619047619" style="3" customWidth="1"/>
    <col min="7" max="7" width="6.1047619047619" style="1" customWidth="1"/>
    <col min="8" max="8" width="7.88571428571429" style="3" customWidth="1"/>
    <col min="9" max="9" width="4.43809523809524" style="1" customWidth="1"/>
    <col min="10" max="10" width="4.77142857142857" style="1" customWidth="1"/>
    <col min="11" max="11" width="8" style="1" customWidth="1"/>
    <col min="12" max="12" width="7.21904761904762" style="1" customWidth="1"/>
    <col min="13" max="13" width="10.5047619047619" style="4" customWidth="1"/>
    <col min="14" max="16384" width="9" style="1"/>
  </cols>
  <sheetData>
    <row r="1" spans="1:2">
      <c r="A1" s="5" t="s">
        <v>0</v>
      </c>
      <c r="B1" s="5"/>
    </row>
    <row r="2" ht="32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ht="24" customHeight="1" spans="1:14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="1" customFormat="1" ht="27" customHeight="1" spans="1:14">
      <c r="A4" s="7" t="s">
        <v>3</v>
      </c>
      <c r="B4" s="8" t="s">
        <v>4</v>
      </c>
      <c r="C4" s="9" t="s">
        <v>5</v>
      </c>
      <c r="D4" s="8" t="s">
        <v>6</v>
      </c>
      <c r="E4" s="8" t="s">
        <v>7</v>
      </c>
      <c r="F4" s="18" t="s">
        <v>8</v>
      </c>
      <c r="G4" s="18"/>
      <c r="H4" s="19"/>
      <c r="I4" s="18"/>
      <c r="J4" s="18"/>
      <c r="K4" s="18" t="s">
        <v>9</v>
      </c>
      <c r="L4" s="18"/>
      <c r="M4" s="8"/>
      <c r="N4" s="20" t="s">
        <v>10</v>
      </c>
    </row>
    <row r="5" s="1" customFormat="1" ht="45" customHeight="1" spans="1:14">
      <c r="A5" s="7"/>
      <c r="B5" s="8"/>
      <c r="C5" s="10"/>
      <c r="D5" s="8"/>
      <c r="E5" s="8"/>
      <c r="F5" s="8" t="s">
        <v>11</v>
      </c>
      <c r="G5" s="8" t="s">
        <v>12</v>
      </c>
      <c r="H5" s="19" t="str">
        <f>F5</f>
        <v>资金总额</v>
      </c>
      <c r="I5" s="18" t="s">
        <v>13</v>
      </c>
      <c r="J5" s="18" t="s">
        <v>14</v>
      </c>
      <c r="K5" s="18" t="s">
        <v>15</v>
      </c>
      <c r="L5" s="8" t="s">
        <v>16</v>
      </c>
      <c r="M5" s="9" t="s">
        <v>17</v>
      </c>
      <c r="N5" s="20"/>
    </row>
    <row r="6" s="1" customFormat="1" ht="30" customHeight="1" spans="1:14">
      <c r="A6" s="7"/>
      <c r="B6" s="8"/>
      <c r="C6" s="10"/>
      <c r="D6" s="8"/>
      <c r="E6" s="8"/>
      <c r="F6" s="8"/>
      <c r="G6" s="8"/>
      <c r="H6" s="19">
        <f>F6</f>
        <v>0</v>
      </c>
      <c r="I6" s="18"/>
      <c r="J6" s="18"/>
      <c r="K6" s="18"/>
      <c r="L6" s="8"/>
      <c r="M6" s="21"/>
      <c r="N6" s="20"/>
    </row>
    <row r="7" s="1" customFormat="1" ht="22" customHeight="1" spans="1:14">
      <c r="A7" s="7">
        <v>1</v>
      </c>
      <c r="B7" s="11" t="s">
        <v>18</v>
      </c>
      <c r="C7" s="11" t="s">
        <v>19</v>
      </c>
      <c r="D7" s="8">
        <v>105</v>
      </c>
      <c r="E7" s="19">
        <v>1111</v>
      </c>
      <c r="F7" s="8">
        <f t="shared" ref="F7:F31" si="0">E7*0.014</f>
        <v>15.554</v>
      </c>
      <c r="G7" s="8">
        <v>140</v>
      </c>
      <c r="H7" s="19">
        <f t="shared" ref="H7:H31" si="1">F7</f>
        <v>15.554</v>
      </c>
      <c r="I7" s="18">
        <v>0</v>
      </c>
      <c r="J7" s="18">
        <v>0</v>
      </c>
      <c r="K7" s="18">
        <v>100</v>
      </c>
      <c r="L7" s="8">
        <f t="shared" ref="L7:L31" si="2">E7*0.01</f>
        <v>11.11</v>
      </c>
      <c r="M7" s="8"/>
      <c r="N7" s="22"/>
    </row>
    <row r="8" s="1" customFormat="1" ht="22" customHeight="1" spans="1:14">
      <c r="A8" s="7">
        <v>2</v>
      </c>
      <c r="B8" s="11" t="s">
        <v>20</v>
      </c>
      <c r="C8" s="11" t="s">
        <v>21</v>
      </c>
      <c r="D8" s="8">
        <v>32</v>
      </c>
      <c r="E8" s="19">
        <v>191</v>
      </c>
      <c r="F8" s="19">
        <f t="shared" si="0"/>
        <v>2.674</v>
      </c>
      <c r="G8" s="8">
        <v>140</v>
      </c>
      <c r="H8" s="19">
        <f t="shared" si="1"/>
        <v>2.674</v>
      </c>
      <c r="I8" s="18">
        <v>0</v>
      </c>
      <c r="J8" s="18">
        <v>0</v>
      </c>
      <c r="K8" s="18">
        <v>100</v>
      </c>
      <c r="L8" s="8">
        <f t="shared" si="2"/>
        <v>1.91</v>
      </c>
      <c r="M8" s="8"/>
      <c r="N8" s="22"/>
    </row>
    <row r="9" s="1" customFormat="1" ht="22" customHeight="1" spans="1:14">
      <c r="A9" s="7">
        <v>3</v>
      </c>
      <c r="B9" s="11" t="s">
        <v>22</v>
      </c>
      <c r="C9" s="11" t="s">
        <v>23</v>
      </c>
      <c r="D9" s="8">
        <v>40</v>
      </c>
      <c r="E9" s="19">
        <v>84</v>
      </c>
      <c r="F9" s="19">
        <f t="shared" si="0"/>
        <v>1.176</v>
      </c>
      <c r="G9" s="8">
        <v>140</v>
      </c>
      <c r="H9" s="19">
        <f t="shared" si="1"/>
        <v>1.176</v>
      </c>
      <c r="I9" s="18">
        <v>0</v>
      </c>
      <c r="J9" s="18">
        <v>0</v>
      </c>
      <c r="K9" s="18">
        <v>100</v>
      </c>
      <c r="L9" s="8">
        <f t="shared" si="2"/>
        <v>0.84</v>
      </c>
      <c r="M9" s="8"/>
      <c r="N9" s="22"/>
    </row>
    <row r="10" s="1" customFormat="1" ht="22" customHeight="1" spans="1:14">
      <c r="A10" s="7">
        <v>4</v>
      </c>
      <c r="B10" s="11" t="s">
        <v>24</v>
      </c>
      <c r="C10" s="11" t="s">
        <v>23</v>
      </c>
      <c r="D10" s="8">
        <v>28</v>
      </c>
      <c r="E10" s="19">
        <v>293</v>
      </c>
      <c r="F10" s="19">
        <f t="shared" si="0"/>
        <v>4.102</v>
      </c>
      <c r="G10" s="8">
        <v>140</v>
      </c>
      <c r="H10" s="19">
        <f t="shared" si="1"/>
        <v>4.102</v>
      </c>
      <c r="I10" s="18">
        <v>0</v>
      </c>
      <c r="J10" s="18">
        <v>0</v>
      </c>
      <c r="K10" s="18">
        <v>100</v>
      </c>
      <c r="L10" s="8">
        <f t="shared" si="2"/>
        <v>2.93</v>
      </c>
      <c r="M10" s="8"/>
      <c r="N10" s="22"/>
    </row>
    <row r="11" s="1" customFormat="1" ht="22" customHeight="1" spans="1:14">
      <c r="A11" s="7">
        <v>5</v>
      </c>
      <c r="B11" s="11" t="s">
        <v>25</v>
      </c>
      <c r="C11" s="11" t="s">
        <v>26</v>
      </c>
      <c r="D11" s="8">
        <v>80</v>
      </c>
      <c r="E11" s="19">
        <v>318</v>
      </c>
      <c r="F11" s="19">
        <f t="shared" si="0"/>
        <v>4.452</v>
      </c>
      <c r="G11" s="8">
        <v>140</v>
      </c>
      <c r="H11" s="19">
        <f t="shared" si="1"/>
        <v>4.452</v>
      </c>
      <c r="I11" s="18">
        <v>0</v>
      </c>
      <c r="J11" s="18">
        <v>0</v>
      </c>
      <c r="K11" s="18">
        <v>100</v>
      </c>
      <c r="L11" s="8">
        <f t="shared" si="2"/>
        <v>3.18</v>
      </c>
      <c r="M11" s="8"/>
      <c r="N11" s="22"/>
    </row>
    <row r="12" s="1" customFormat="1" ht="22" customHeight="1" spans="1:14">
      <c r="A12" s="7">
        <v>6</v>
      </c>
      <c r="B12" s="11" t="s">
        <v>27</v>
      </c>
      <c r="C12" s="11" t="s">
        <v>28</v>
      </c>
      <c r="D12" s="8">
        <v>41</v>
      </c>
      <c r="E12" s="19">
        <v>375</v>
      </c>
      <c r="F12" s="19">
        <f t="shared" si="0"/>
        <v>5.25</v>
      </c>
      <c r="G12" s="8">
        <v>140</v>
      </c>
      <c r="H12" s="19">
        <f t="shared" si="1"/>
        <v>5.25</v>
      </c>
      <c r="I12" s="18">
        <v>0</v>
      </c>
      <c r="J12" s="18">
        <v>0</v>
      </c>
      <c r="K12" s="18">
        <v>100</v>
      </c>
      <c r="L12" s="8">
        <f t="shared" si="2"/>
        <v>3.75</v>
      </c>
      <c r="M12" s="8"/>
      <c r="N12" s="22"/>
    </row>
    <row r="13" s="1" customFormat="1" ht="22" customHeight="1" spans="1:14">
      <c r="A13" s="7">
        <v>7</v>
      </c>
      <c r="B13" s="11" t="s">
        <v>29</v>
      </c>
      <c r="C13" s="11" t="s">
        <v>30</v>
      </c>
      <c r="D13" s="8">
        <v>50</v>
      </c>
      <c r="E13" s="19">
        <v>326</v>
      </c>
      <c r="F13" s="19">
        <f t="shared" si="0"/>
        <v>4.564</v>
      </c>
      <c r="G13" s="8">
        <v>140</v>
      </c>
      <c r="H13" s="19">
        <f t="shared" si="1"/>
        <v>4.564</v>
      </c>
      <c r="I13" s="18">
        <v>0</v>
      </c>
      <c r="J13" s="18">
        <v>0</v>
      </c>
      <c r="K13" s="18">
        <v>100</v>
      </c>
      <c r="L13" s="8">
        <f t="shared" si="2"/>
        <v>3.26</v>
      </c>
      <c r="M13" s="8"/>
      <c r="N13" s="22"/>
    </row>
    <row r="14" s="1" customFormat="1" ht="22" customHeight="1" spans="1:14">
      <c r="A14" s="7">
        <v>8</v>
      </c>
      <c r="B14" s="11" t="s">
        <v>31</v>
      </c>
      <c r="C14" s="11" t="s">
        <v>32</v>
      </c>
      <c r="D14" s="8">
        <v>54</v>
      </c>
      <c r="E14" s="19">
        <v>496</v>
      </c>
      <c r="F14" s="19">
        <f t="shared" si="0"/>
        <v>6.944</v>
      </c>
      <c r="G14" s="8">
        <v>140</v>
      </c>
      <c r="H14" s="19">
        <f t="shared" si="1"/>
        <v>6.944</v>
      </c>
      <c r="I14" s="18">
        <v>0</v>
      </c>
      <c r="J14" s="18">
        <v>0</v>
      </c>
      <c r="K14" s="18">
        <v>100</v>
      </c>
      <c r="L14" s="8">
        <f t="shared" si="2"/>
        <v>4.96</v>
      </c>
      <c r="M14" s="8"/>
      <c r="N14" s="22"/>
    </row>
    <row r="15" s="1" customFormat="1" ht="22" customHeight="1" spans="1:14">
      <c r="A15" s="7">
        <v>9</v>
      </c>
      <c r="B15" s="12" t="s">
        <v>33</v>
      </c>
      <c r="C15" s="12" t="s">
        <v>34</v>
      </c>
      <c r="D15" s="8">
        <v>41</v>
      </c>
      <c r="E15" s="19">
        <v>224</v>
      </c>
      <c r="F15" s="19">
        <f t="shared" si="0"/>
        <v>3.136</v>
      </c>
      <c r="G15" s="8">
        <v>140</v>
      </c>
      <c r="H15" s="19">
        <f t="shared" si="1"/>
        <v>3.136</v>
      </c>
      <c r="I15" s="18">
        <v>0</v>
      </c>
      <c r="J15" s="18">
        <v>0</v>
      </c>
      <c r="K15" s="18">
        <v>100</v>
      </c>
      <c r="L15" s="8">
        <f t="shared" si="2"/>
        <v>2.24</v>
      </c>
      <c r="M15" s="8"/>
      <c r="N15" s="22"/>
    </row>
    <row r="16" s="1" customFormat="1" ht="22" customHeight="1" spans="1:14">
      <c r="A16" s="7">
        <v>10</v>
      </c>
      <c r="B16" s="11" t="s">
        <v>35</v>
      </c>
      <c r="C16" s="11" t="s">
        <v>36</v>
      </c>
      <c r="D16" s="8">
        <v>48</v>
      </c>
      <c r="E16" s="19">
        <v>436</v>
      </c>
      <c r="F16" s="19">
        <f t="shared" si="0"/>
        <v>6.104</v>
      </c>
      <c r="G16" s="8">
        <v>140</v>
      </c>
      <c r="H16" s="19">
        <f t="shared" si="1"/>
        <v>6.104</v>
      </c>
      <c r="I16" s="18">
        <v>0</v>
      </c>
      <c r="J16" s="18">
        <v>0</v>
      </c>
      <c r="K16" s="18">
        <v>100</v>
      </c>
      <c r="L16" s="8">
        <f t="shared" si="2"/>
        <v>4.36</v>
      </c>
      <c r="M16" s="8"/>
      <c r="N16" s="22"/>
    </row>
    <row r="17" s="1" customFormat="1" ht="22" customHeight="1" spans="1:14">
      <c r="A17" s="7">
        <v>11</v>
      </c>
      <c r="B17" s="11" t="s">
        <v>37</v>
      </c>
      <c r="C17" s="11" t="s">
        <v>38</v>
      </c>
      <c r="D17" s="8">
        <v>30</v>
      </c>
      <c r="E17" s="19">
        <v>218</v>
      </c>
      <c r="F17" s="19">
        <f t="shared" si="0"/>
        <v>3.052</v>
      </c>
      <c r="G17" s="8">
        <v>140</v>
      </c>
      <c r="H17" s="19">
        <f t="shared" si="1"/>
        <v>3.052</v>
      </c>
      <c r="I17" s="18">
        <v>0</v>
      </c>
      <c r="J17" s="18">
        <v>0</v>
      </c>
      <c r="K17" s="18">
        <v>100</v>
      </c>
      <c r="L17" s="8">
        <f t="shared" si="2"/>
        <v>2.18</v>
      </c>
      <c r="M17" s="8"/>
      <c r="N17" s="22"/>
    </row>
    <row r="18" s="1" customFormat="1" ht="22" customHeight="1" spans="1:14">
      <c r="A18" s="7">
        <v>12</v>
      </c>
      <c r="B18" s="11" t="s">
        <v>39</v>
      </c>
      <c r="C18" s="11" t="s">
        <v>40</v>
      </c>
      <c r="D18" s="8">
        <v>49</v>
      </c>
      <c r="E18" s="19">
        <v>499</v>
      </c>
      <c r="F18" s="19">
        <f t="shared" si="0"/>
        <v>6.986</v>
      </c>
      <c r="G18" s="8">
        <v>140</v>
      </c>
      <c r="H18" s="19">
        <f t="shared" si="1"/>
        <v>6.986</v>
      </c>
      <c r="I18" s="18">
        <v>0</v>
      </c>
      <c r="J18" s="18">
        <v>0</v>
      </c>
      <c r="K18" s="18">
        <v>100</v>
      </c>
      <c r="L18" s="8">
        <f t="shared" si="2"/>
        <v>4.99</v>
      </c>
      <c r="M18" s="8"/>
      <c r="N18" s="22"/>
    </row>
    <row r="19" s="1" customFormat="1" ht="22" customHeight="1" spans="1:14">
      <c r="A19" s="7">
        <v>13</v>
      </c>
      <c r="B19" s="11" t="s">
        <v>41</v>
      </c>
      <c r="C19" s="11" t="s">
        <v>42</v>
      </c>
      <c r="D19" s="8">
        <v>63</v>
      </c>
      <c r="E19" s="19">
        <v>553</v>
      </c>
      <c r="F19" s="19">
        <f t="shared" si="0"/>
        <v>7.742</v>
      </c>
      <c r="G19" s="8">
        <v>140</v>
      </c>
      <c r="H19" s="19">
        <f t="shared" si="1"/>
        <v>7.742</v>
      </c>
      <c r="I19" s="18">
        <v>0</v>
      </c>
      <c r="J19" s="18">
        <v>0</v>
      </c>
      <c r="K19" s="18">
        <v>100</v>
      </c>
      <c r="L19" s="8">
        <f t="shared" si="2"/>
        <v>5.53</v>
      </c>
      <c r="M19" s="8"/>
      <c r="N19" s="22"/>
    </row>
    <row r="20" s="1" customFormat="1" ht="22" customHeight="1" spans="1:14">
      <c r="A20" s="7">
        <v>14</v>
      </c>
      <c r="B20" s="11" t="s">
        <v>43</v>
      </c>
      <c r="C20" s="11" t="s">
        <v>44</v>
      </c>
      <c r="D20" s="8">
        <v>125</v>
      </c>
      <c r="E20" s="19">
        <v>1191</v>
      </c>
      <c r="F20" s="19">
        <f t="shared" si="0"/>
        <v>16.674</v>
      </c>
      <c r="G20" s="8">
        <v>140</v>
      </c>
      <c r="H20" s="19">
        <f t="shared" si="1"/>
        <v>16.674</v>
      </c>
      <c r="I20" s="18">
        <v>0</v>
      </c>
      <c r="J20" s="18">
        <v>0</v>
      </c>
      <c r="K20" s="18">
        <v>100</v>
      </c>
      <c r="L20" s="8">
        <f t="shared" si="2"/>
        <v>11.91</v>
      </c>
      <c r="M20" s="8"/>
      <c r="N20" s="22"/>
    </row>
    <row r="21" s="1" customFormat="1" ht="22" customHeight="1" spans="1:14">
      <c r="A21" s="7">
        <v>15</v>
      </c>
      <c r="B21" s="11" t="s">
        <v>45</v>
      </c>
      <c r="C21" s="11" t="s">
        <v>46</v>
      </c>
      <c r="D21" s="8">
        <v>35</v>
      </c>
      <c r="E21" s="19">
        <v>238</v>
      </c>
      <c r="F21" s="19">
        <f t="shared" si="0"/>
        <v>3.332</v>
      </c>
      <c r="G21" s="8">
        <v>140</v>
      </c>
      <c r="H21" s="19">
        <f t="shared" si="1"/>
        <v>3.332</v>
      </c>
      <c r="I21" s="18">
        <v>0</v>
      </c>
      <c r="J21" s="18">
        <v>0</v>
      </c>
      <c r="K21" s="18">
        <v>100</v>
      </c>
      <c r="L21" s="8">
        <f t="shared" si="2"/>
        <v>2.38</v>
      </c>
      <c r="M21" s="8"/>
      <c r="N21" s="22"/>
    </row>
    <row r="22" s="1" customFormat="1" ht="22" customHeight="1" spans="1:14">
      <c r="A22" s="7">
        <v>16</v>
      </c>
      <c r="B22" s="11" t="s">
        <v>47</v>
      </c>
      <c r="C22" s="11" t="s">
        <v>48</v>
      </c>
      <c r="D22" s="8">
        <v>66</v>
      </c>
      <c r="E22" s="19">
        <v>409</v>
      </c>
      <c r="F22" s="19">
        <f t="shared" si="0"/>
        <v>5.726</v>
      </c>
      <c r="G22" s="8">
        <v>140</v>
      </c>
      <c r="H22" s="19">
        <f t="shared" si="1"/>
        <v>5.726</v>
      </c>
      <c r="I22" s="18">
        <v>0</v>
      </c>
      <c r="J22" s="18">
        <v>0</v>
      </c>
      <c r="K22" s="18">
        <v>100</v>
      </c>
      <c r="L22" s="8">
        <f t="shared" si="2"/>
        <v>4.09</v>
      </c>
      <c r="M22" s="8"/>
      <c r="N22" s="22"/>
    </row>
    <row r="23" s="1" customFormat="1" ht="22" customHeight="1" spans="1:14">
      <c r="A23" s="7">
        <v>17</v>
      </c>
      <c r="B23" s="11" t="s">
        <v>49</v>
      </c>
      <c r="C23" s="11" t="s">
        <v>50</v>
      </c>
      <c r="D23" s="8">
        <v>165</v>
      </c>
      <c r="E23" s="19">
        <v>1785</v>
      </c>
      <c r="F23" s="19">
        <f t="shared" si="0"/>
        <v>24.99</v>
      </c>
      <c r="G23" s="8">
        <v>140</v>
      </c>
      <c r="H23" s="19">
        <f t="shared" si="1"/>
        <v>24.99</v>
      </c>
      <c r="I23" s="18">
        <v>0</v>
      </c>
      <c r="J23" s="18">
        <v>0</v>
      </c>
      <c r="K23" s="18">
        <v>100</v>
      </c>
      <c r="L23" s="8">
        <f t="shared" si="2"/>
        <v>17.85</v>
      </c>
      <c r="M23" s="8"/>
      <c r="N23" s="22"/>
    </row>
    <row r="24" s="1" customFormat="1" ht="22" customHeight="1" spans="1:14">
      <c r="A24" s="7">
        <v>18</v>
      </c>
      <c r="B24" s="11" t="s">
        <v>51</v>
      </c>
      <c r="C24" s="11" t="s">
        <v>52</v>
      </c>
      <c r="D24" s="8">
        <v>32</v>
      </c>
      <c r="E24" s="19">
        <v>147</v>
      </c>
      <c r="F24" s="19">
        <f t="shared" si="0"/>
        <v>2.058</v>
      </c>
      <c r="G24" s="8">
        <v>140</v>
      </c>
      <c r="H24" s="19">
        <f t="shared" si="1"/>
        <v>2.058</v>
      </c>
      <c r="I24" s="18">
        <v>0</v>
      </c>
      <c r="J24" s="18">
        <v>0</v>
      </c>
      <c r="K24" s="18">
        <v>100</v>
      </c>
      <c r="L24" s="8">
        <f t="shared" si="2"/>
        <v>1.47</v>
      </c>
      <c r="M24" s="8"/>
      <c r="N24" s="23">
        <v>0.014</v>
      </c>
    </row>
    <row r="25" s="1" customFormat="1" ht="22" customHeight="1" spans="1:14">
      <c r="A25" s="7">
        <v>19</v>
      </c>
      <c r="B25" s="11" t="s">
        <v>53</v>
      </c>
      <c r="C25" s="11" t="s">
        <v>23</v>
      </c>
      <c r="D25" s="8">
        <v>44</v>
      </c>
      <c r="E25" s="19">
        <v>320</v>
      </c>
      <c r="F25" s="19">
        <f t="shared" si="0"/>
        <v>4.48</v>
      </c>
      <c r="G25" s="8">
        <v>140</v>
      </c>
      <c r="H25" s="19">
        <f t="shared" si="1"/>
        <v>4.48</v>
      </c>
      <c r="I25" s="18">
        <v>0</v>
      </c>
      <c r="J25" s="18">
        <v>0</v>
      </c>
      <c r="K25" s="18">
        <v>100</v>
      </c>
      <c r="L25" s="8">
        <f t="shared" si="2"/>
        <v>3.2</v>
      </c>
      <c r="M25" s="8"/>
      <c r="N25" s="22"/>
    </row>
    <row r="26" s="1" customFormat="1" ht="22" customHeight="1" spans="1:14">
      <c r="A26" s="7">
        <v>20</v>
      </c>
      <c r="B26" s="11" t="s">
        <v>54</v>
      </c>
      <c r="C26" s="11" t="s">
        <v>55</v>
      </c>
      <c r="D26" s="8">
        <v>54</v>
      </c>
      <c r="E26" s="19">
        <v>198</v>
      </c>
      <c r="F26" s="19">
        <f t="shared" si="0"/>
        <v>2.772</v>
      </c>
      <c r="G26" s="8">
        <v>140</v>
      </c>
      <c r="H26" s="19">
        <f t="shared" si="1"/>
        <v>2.772</v>
      </c>
      <c r="I26" s="18">
        <v>0</v>
      </c>
      <c r="J26" s="18">
        <v>0</v>
      </c>
      <c r="K26" s="18">
        <v>100</v>
      </c>
      <c r="L26" s="8">
        <f t="shared" si="2"/>
        <v>1.98</v>
      </c>
      <c r="M26" s="8"/>
      <c r="N26" s="22"/>
    </row>
    <row r="27" s="1" customFormat="1" ht="22" customHeight="1" spans="1:14">
      <c r="A27" s="7">
        <v>21</v>
      </c>
      <c r="B27" s="11" t="s">
        <v>56</v>
      </c>
      <c r="C27" s="11" t="s">
        <v>57</v>
      </c>
      <c r="D27" s="8">
        <v>40</v>
      </c>
      <c r="E27" s="19">
        <v>315</v>
      </c>
      <c r="F27" s="19">
        <f t="shared" si="0"/>
        <v>4.41</v>
      </c>
      <c r="G27" s="8">
        <v>140</v>
      </c>
      <c r="H27" s="19">
        <f t="shared" si="1"/>
        <v>4.41</v>
      </c>
      <c r="I27" s="18">
        <v>0</v>
      </c>
      <c r="J27" s="18">
        <v>0</v>
      </c>
      <c r="K27" s="18">
        <v>100</v>
      </c>
      <c r="L27" s="8">
        <f t="shared" si="2"/>
        <v>3.15</v>
      </c>
      <c r="M27" s="8"/>
      <c r="N27" s="22"/>
    </row>
    <row r="28" s="1" customFormat="1" ht="22" customHeight="1" spans="1:14">
      <c r="A28" s="7">
        <v>22</v>
      </c>
      <c r="B28" s="11" t="s">
        <v>58</v>
      </c>
      <c r="C28" s="11" t="s">
        <v>59</v>
      </c>
      <c r="D28" s="8">
        <v>40</v>
      </c>
      <c r="E28" s="19">
        <v>166</v>
      </c>
      <c r="F28" s="19">
        <f t="shared" si="0"/>
        <v>2.324</v>
      </c>
      <c r="G28" s="8">
        <v>140</v>
      </c>
      <c r="H28" s="19">
        <f t="shared" si="1"/>
        <v>2.324</v>
      </c>
      <c r="I28" s="18">
        <v>0</v>
      </c>
      <c r="J28" s="18">
        <v>0</v>
      </c>
      <c r="K28" s="18">
        <v>100</v>
      </c>
      <c r="L28" s="8">
        <f t="shared" si="2"/>
        <v>1.66</v>
      </c>
      <c r="M28" s="8"/>
      <c r="N28" s="22"/>
    </row>
    <row r="29" s="1" customFormat="1" ht="22" customHeight="1" spans="1:14">
      <c r="A29" s="7">
        <v>23</v>
      </c>
      <c r="B29" s="11" t="s">
        <v>60</v>
      </c>
      <c r="C29" s="11" t="s">
        <v>61</v>
      </c>
      <c r="D29" s="8">
        <v>30</v>
      </c>
      <c r="E29" s="19">
        <v>413</v>
      </c>
      <c r="F29" s="19">
        <f t="shared" si="0"/>
        <v>5.782</v>
      </c>
      <c r="G29" s="8">
        <v>140</v>
      </c>
      <c r="H29" s="19">
        <f t="shared" si="1"/>
        <v>5.782</v>
      </c>
      <c r="I29" s="18">
        <v>0</v>
      </c>
      <c r="J29" s="18">
        <v>0</v>
      </c>
      <c r="K29" s="18">
        <v>100</v>
      </c>
      <c r="L29" s="8">
        <f t="shared" si="2"/>
        <v>4.13</v>
      </c>
      <c r="M29" s="8"/>
      <c r="N29" s="22"/>
    </row>
    <row r="30" s="1" customFormat="1" ht="22" customHeight="1" spans="1:14">
      <c r="A30" s="7">
        <v>24</v>
      </c>
      <c r="B30" s="11" t="s">
        <v>62</v>
      </c>
      <c r="C30" s="11" t="s">
        <v>63</v>
      </c>
      <c r="D30" s="8">
        <v>21</v>
      </c>
      <c r="E30" s="19">
        <v>189</v>
      </c>
      <c r="F30" s="19">
        <f t="shared" si="0"/>
        <v>2.646</v>
      </c>
      <c r="G30" s="8">
        <v>140</v>
      </c>
      <c r="H30" s="19">
        <f t="shared" si="1"/>
        <v>2.646</v>
      </c>
      <c r="I30" s="18">
        <v>0</v>
      </c>
      <c r="J30" s="18">
        <v>0</v>
      </c>
      <c r="K30" s="18">
        <v>100</v>
      </c>
      <c r="L30" s="8">
        <f t="shared" si="2"/>
        <v>1.89</v>
      </c>
      <c r="M30" s="8"/>
      <c r="N30" s="22"/>
    </row>
    <row r="31" s="1" customFormat="1" ht="22" customHeight="1" spans="1:14">
      <c r="A31" s="7">
        <v>25</v>
      </c>
      <c r="B31" s="11" t="s">
        <v>64</v>
      </c>
      <c r="C31" s="11" t="s">
        <v>65</v>
      </c>
      <c r="D31" s="8">
        <v>120</v>
      </c>
      <c r="E31" s="19">
        <v>392</v>
      </c>
      <c r="F31" s="19">
        <f t="shared" si="0"/>
        <v>5.488</v>
      </c>
      <c r="G31" s="8">
        <v>140</v>
      </c>
      <c r="H31" s="19">
        <f t="shared" si="1"/>
        <v>5.488</v>
      </c>
      <c r="I31" s="18">
        <v>0</v>
      </c>
      <c r="J31" s="18">
        <v>0</v>
      </c>
      <c r="K31" s="18">
        <v>100</v>
      </c>
      <c r="L31" s="8">
        <f t="shared" si="2"/>
        <v>3.92</v>
      </c>
      <c r="M31" s="8">
        <v>0.028</v>
      </c>
      <c r="N31" s="22"/>
    </row>
    <row r="32" s="1" customFormat="1" ht="22" customHeight="1" spans="1:14">
      <c r="A32" s="7">
        <v>26</v>
      </c>
      <c r="B32" s="11" t="s">
        <v>66</v>
      </c>
      <c r="C32" s="11" t="s">
        <v>67</v>
      </c>
      <c r="D32" s="8">
        <v>120</v>
      </c>
      <c r="E32" s="19">
        <v>730</v>
      </c>
      <c r="F32" s="19">
        <f t="shared" ref="F32:F50" si="3">E32*0.014</f>
        <v>10.22</v>
      </c>
      <c r="G32" s="8">
        <v>140</v>
      </c>
      <c r="H32" s="19">
        <f t="shared" ref="H32:H50" si="4">F32</f>
        <v>10.22</v>
      </c>
      <c r="I32" s="18">
        <v>0</v>
      </c>
      <c r="J32" s="18">
        <v>0</v>
      </c>
      <c r="K32" s="18">
        <v>100</v>
      </c>
      <c r="L32" s="8">
        <f t="shared" ref="L32:L50" si="5">E32*0.01</f>
        <v>7.3</v>
      </c>
      <c r="M32" s="8"/>
      <c r="N32" s="22"/>
    </row>
    <row r="33" s="1" customFormat="1" ht="22" customHeight="1" spans="1:14">
      <c r="A33" s="7">
        <v>27</v>
      </c>
      <c r="B33" s="11" t="s">
        <v>68</v>
      </c>
      <c r="C33" s="11" t="s">
        <v>69</v>
      </c>
      <c r="D33" s="8">
        <v>150</v>
      </c>
      <c r="E33" s="19">
        <v>1420</v>
      </c>
      <c r="F33" s="19">
        <f t="shared" si="3"/>
        <v>19.88</v>
      </c>
      <c r="G33" s="8">
        <v>140</v>
      </c>
      <c r="H33" s="19">
        <f t="shared" si="4"/>
        <v>19.88</v>
      </c>
      <c r="I33" s="18">
        <v>0</v>
      </c>
      <c r="J33" s="18">
        <v>0</v>
      </c>
      <c r="K33" s="18">
        <v>100</v>
      </c>
      <c r="L33" s="8">
        <f t="shared" si="5"/>
        <v>14.2</v>
      </c>
      <c r="M33" s="8">
        <v>0.014</v>
      </c>
      <c r="N33" s="22"/>
    </row>
    <row r="34" s="1" customFormat="1" ht="22" customHeight="1" spans="1:14">
      <c r="A34" s="7">
        <v>28</v>
      </c>
      <c r="B34" s="11" t="s">
        <v>70</v>
      </c>
      <c r="C34" s="11" t="s">
        <v>71</v>
      </c>
      <c r="D34" s="8">
        <v>48</v>
      </c>
      <c r="E34" s="19">
        <v>317</v>
      </c>
      <c r="F34" s="19">
        <f t="shared" si="3"/>
        <v>4.438</v>
      </c>
      <c r="G34" s="8">
        <v>140</v>
      </c>
      <c r="H34" s="19">
        <f t="shared" si="4"/>
        <v>4.438</v>
      </c>
      <c r="I34" s="18">
        <v>0</v>
      </c>
      <c r="J34" s="18">
        <v>0</v>
      </c>
      <c r="K34" s="18">
        <v>100</v>
      </c>
      <c r="L34" s="8">
        <f t="shared" si="5"/>
        <v>3.17</v>
      </c>
      <c r="M34" s="8"/>
      <c r="N34" s="22"/>
    </row>
    <row r="35" s="1" customFormat="1" ht="22" customHeight="1" spans="1:14">
      <c r="A35" s="7">
        <v>29</v>
      </c>
      <c r="B35" s="11" t="s">
        <v>72</v>
      </c>
      <c r="C35" s="11" t="s">
        <v>73</v>
      </c>
      <c r="D35" s="8">
        <v>26</v>
      </c>
      <c r="E35" s="19">
        <v>218</v>
      </c>
      <c r="F35" s="19">
        <f t="shared" si="3"/>
        <v>3.052</v>
      </c>
      <c r="G35" s="8">
        <v>140</v>
      </c>
      <c r="H35" s="19">
        <f t="shared" si="4"/>
        <v>3.052</v>
      </c>
      <c r="I35" s="18">
        <v>0</v>
      </c>
      <c r="J35" s="18">
        <v>0</v>
      </c>
      <c r="K35" s="18">
        <v>100</v>
      </c>
      <c r="L35" s="8">
        <f t="shared" si="5"/>
        <v>2.18</v>
      </c>
      <c r="M35" s="8"/>
      <c r="N35" s="22"/>
    </row>
    <row r="36" s="1" customFormat="1" ht="22" customHeight="1" spans="1:14">
      <c r="A36" s="7">
        <v>30</v>
      </c>
      <c r="B36" s="11" t="s">
        <v>74</v>
      </c>
      <c r="C36" s="11" t="s">
        <v>75</v>
      </c>
      <c r="D36" s="8">
        <v>50</v>
      </c>
      <c r="E36" s="19">
        <v>327</v>
      </c>
      <c r="F36" s="19">
        <f t="shared" si="3"/>
        <v>4.578</v>
      </c>
      <c r="G36" s="8">
        <v>140</v>
      </c>
      <c r="H36" s="19">
        <f t="shared" si="4"/>
        <v>4.578</v>
      </c>
      <c r="I36" s="18">
        <v>0</v>
      </c>
      <c r="J36" s="18">
        <v>0</v>
      </c>
      <c r="K36" s="18">
        <v>100</v>
      </c>
      <c r="L36" s="8">
        <f t="shared" si="5"/>
        <v>3.27</v>
      </c>
      <c r="M36" s="8"/>
      <c r="N36" s="22"/>
    </row>
    <row r="37" s="1" customFormat="1" ht="22" customHeight="1" spans="1:14">
      <c r="A37" s="7">
        <v>31</v>
      </c>
      <c r="B37" s="11" t="s">
        <v>76</v>
      </c>
      <c r="C37" s="11" t="s">
        <v>77</v>
      </c>
      <c r="D37" s="8">
        <v>76</v>
      </c>
      <c r="E37" s="19">
        <v>561</v>
      </c>
      <c r="F37" s="19">
        <f t="shared" si="3"/>
        <v>7.854</v>
      </c>
      <c r="G37" s="8">
        <v>140</v>
      </c>
      <c r="H37" s="19">
        <f t="shared" si="4"/>
        <v>7.854</v>
      </c>
      <c r="I37" s="18">
        <v>0</v>
      </c>
      <c r="J37" s="18">
        <v>0</v>
      </c>
      <c r="K37" s="18">
        <v>100</v>
      </c>
      <c r="L37" s="8">
        <f t="shared" si="5"/>
        <v>5.61</v>
      </c>
      <c r="M37" s="8"/>
      <c r="N37" s="22"/>
    </row>
    <row r="38" s="1" customFormat="1" ht="22" customHeight="1" spans="1:14">
      <c r="A38" s="7">
        <v>32</v>
      </c>
      <c r="B38" s="11" t="s">
        <v>78</v>
      </c>
      <c r="C38" s="11" t="s">
        <v>79</v>
      </c>
      <c r="D38" s="8">
        <v>110</v>
      </c>
      <c r="E38" s="19">
        <v>530</v>
      </c>
      <c r="F38" s="19">
        <f t="shared" si="3"/>
        <v>7.42</v>
      </c>
      <c r="G38" s="8">
        <v>140</v>
      </c>
      <c r="H38" s="19">
        <f t="shared" si="4"/>
        <v>7.42</v>
      </c>
      <c r="I38" s="18">
        <v>0</v>
      </c>
      <c r="J38" s="18">
        <v>0</v>
      </c>
      <c r="K38" s="18">
        <v>100</v>
      </c>
      <c r="L38" s="8">
        <f t="shared" si="5"/>
        <v>5.3</v>
      </c>
      <c r="M38" s="8"/>
      <c r="N38" s="22"/>
    </row>
    <row r="39" s="1" customFormat="1" ht="22" customHeight="1" spans="1:14">
      <c r="A39" s="7">
        <v>33</v>
      </c>
      <c r="B39" s="11" t="s">
        <v>80</v>
      </c>
      <c r="C39" s="11" t="s">
        <v>81</v>
      </c>
      <c r="D39" s="8">
        <v>30</v>
      </c>
      <c r="E39" s="19">
        <v>95</v>
      </c>
      <c r="F39" s="19">
        <f t="shared" si="3"/>
        <v>1.33</v>
      </c>
      <c r="G39" s="8">
        <v>140</v>
      </c>
      <c r="H39" s="19">
        <f t="shared" si="4"/>
        <v>1.33</v>
      </c>
      <c r="I39" s="18">
        <v>0</v>
      </c>
      <c r="J39" s="18">
        <v>0</v>
      </c>
      <c r="K39" s="18">
        <v>100</v>
      </c>
      <c r="L39" s="8">
        <f t="shared" si="5"/>
        <v>0.95</v>
      </c>
      <c r="M39" s="8"/>
      <c r="N39" s="22"/>
    </row>
    <row r="40" s="1" customFormat="1" ht="22" customHeight="1" spans="1:14">
      <c r="A40" s="7">
        <v>34</v>
      </c>
      <c r="B40" s="11" t="s">
        <v>82</v>
      </c>
      <c r="C40" s="11" t="s">
        <v>83</v>
      </c>
      <c r="D40" s="8">
        <v>90</v>
      </c>
      <c r="E40" s="19">
        <v>441</v>
      </c>
      <c r="F40" s="19">
        <f t="shared" si="3"/>
        <v>6.174</v>
      </c>
      <c r="G40" s="8">
        <v>140</v>
      </c>
      <c r="H40" s="19">
        <f t="shared" si="4"/>
        <v>6.174</v>
      </c>
      <c r="I40" s="18">
        <v>0</v>
      </c>
      <c r="J40" s="18">
        <v>0</v>
      </c>
      <c r="K40" s="18">
        <v>100</v>
      </c>
      <c r="L40" s="8">
        <f t="shared" si="5"/>
        <v>4.41</v>
      </c>
      <c r="M40" s="8"/>
      <c r="N40" s="22"/>
    </row>
    <row r="41" s="1" customFormat="1" ht="22" customHeight="1" spans="1:14">
      <c r="A41" s="7">
        <v>35</v>
      </c>
      <c r="B41" s="11" t="s">
        <v>84</v>
      </c>
      <c r="C41" s="11" t="s">
        <v>85</v>
      </c>
      <c r="D41" s="8">
        <v>96</v>
      </c>
      <c r="E41" s="19">
        <v>472</v>
      </c>
      <c r="F41" s="19">
        <f t="shared" si="3"/>
        <v>6.608</v>
      </c>
      <c r="G41" s="8">
        <v>140</v>
      </c>
      <c r="H41" s="19">
        <f t="shared" si="4"/>
        <v>6.608</v>
      </c>
      <c r="I41" s="18">
        <v>0</v>
      </c>
      <c r="J41" s="18">
        <v>0</v>
      </c>
      <c r="K41" s="18">
        <v>100</v>
      </c>
      <c r="L41" s="8">
        <f t="shared" si="5"/>
        <v>4.72</v>
      </c>
      <c r="M41" s="8"/>
      <c r="N41" s="22"/>
    </row>
    <row r="42" s="1" customFormat="1" ht="22" customHeight="1" spans="1:14">
      <c r="A42" s="7">
        <v>36</v>
      </c>
      <c r="B42" s="11" t="s">
        <v>86</v>
      </c>
      <c r="C42" s="11" t="s">
        <v>87</v>
      </c>
      <c r="D42" s="8">
        <v>30</v>
      </c>
      <c r="E42" s="19">
        <v>280</v>
      </c>
      <c r="F42" s="19">
        <f t="shared" si="3"/>
        <v>3.92</v>
      </c>
      <c r="G42" s="8">
        <v>140</v>
      </c>
      <c r="H42" s="19">
        <f t="shared" si="4"/>
        <v>3.92</v>
      </c>
      <c r="I42" s="18">
        <v>0</v>
      </c>
      <c r="J42" s="18">
        <v>0</v>
      </c>
      <c r="K42" s="18">
        <v>100</v>
      </c>
      <c r="L42" s="8">
        <f t="shared" si="5"/>
        <v>2.8</v>
      </c>
      <c r="M42" s="8"/>
      <c r="N42" s="22"/>
    </row>
    <row r="43" s="1" customFormat="1" ht="22" customHeight="1" spans="1:14">
      <c r="A43" s="7">
        <v>37</v>
      </c>
      <c r="B43" s="11" t="s">
        <v>88</v>
      </c>
      <c r="C43" s="11" t="s">
        <v>89</v>
      </c>
      <c r="D43" s="8">
        <v>200</v>
      </c>
      <c r="E43" s="19">
        <v>630</v>
      </c>
      <c r="F43" s="19">
        <f t="shared" si="3"/>
        <v>8.82</v>
      </c>
      <c r="G43" s="8">
        <v>140</v>
      </c>
      <c r="H43" s="19">
        <f t="shared" si="4"/>
        <v>8.82</v>
      </c>
      <c r="I43" s="18">
        <v>0</v>
      </c>
      <c r="J43" s="18">
        <v>0</v>
      </c>
      <c r="K43" s="18">
        <v>100</v>
      </c>
      <c r="L43" s="8">
        <f t="shared" si="5"/>
        <v>6.3</v>
      </c>
      <c r="M43" s="8"/>
      <c r="N43" s="22"/>
    </row>
    <row r="44" s="1" customFormat="1" ht="22" customHeight="1" spans="1:14">
      <c r="A44" s="7">
        <v>38</v>
      </c>
      <c r="B44" s="11" t="s">
        <v>90</v>
      </c>
      <c r="C44" s="11" t="s">
        <v>91</v>
      </c>
      <c r="D44" s="8">
        <v>75</v>
      </c>
      <c r="E44" s="19">
        <v>924</v>
      </c>
      <c r="F44" s="19">
        <f t="shared" si="3"/>
        <v>12.936</v>
      </c>
      <c r="G44" s="8">
        <v>140</v>
      </c>
      <c r="H44" s="19">
        <f t="shared" si="4"/>
        <v>12.936</v>
      </c>
      <c r="I44" s="18">
        <v>0</v>
      </c>
      <c r="J44" s="18">
        <v>0</v>
      </c>
      <c r="K44" s="18">
        <v>100</v>
      </c>
      <c r="L44" s="8">
        <f t="shared" si="5"/>
        <v>9.24</v>
      </c>
      <c r="M44" s="8"/>
      <c r="N44" s="22"/>
    </row>
    <row r="45" s="1" customFormat="1" ht="22" customHeight="1" spans="1:14">
      <c r="A45" s="7">
        <v>39</v>
      </c>
      <c r="B45" s="11" t="s">
        <v>92</v>
      </c>
      <c r="C45" s="11" t="s">
        <v>93</v>
      </c>
      <c r="D45" s="8">
        <v>33</v>
      </c>
      <c r="E45" s="19">
        <v>267</v>
      </c>
      <c r="F45" s="19">
        <f t="shared" si="3"/>
        <v>3.738</v>
      </c>
      <c r="G45" s="8">
        <v>140</v>
      </c>
      <c r="H45" s="19">
        <f t="shared" si="4"/>
        <v>3.738</v>
      </c>
      <c r="I45" s="18">
        <v>0</v>
      </c>
      <c r="J45" s="18">
        <v>0</v>
      </c>
      <c r="K45" s="18">
        <v>100</v>
      </c>
      <c r="L45" s="8">
        <f t="shared" si="5"/>
        <v>2.67</v>
      </c>
      <c r="M45" s="8"/>
      <c r="N45" s="22"/>
    </row>
    <row r="46" s="1" customFormat="1" ht="22" customHeight="1" spans="1:14">
      <c r="A46" s="7">
        <v>40</v>
      </c>
      <c r="B46" s="11" t="s">
        <v>94</v>
      </c>
      <c r="C46" s="11" t="s">
        <v>95</v>
      </c>
      <c r="D46" s="8">
        <v>42</v>
      </c>
      <c r="E46" s="19">
        <v>323</v>
      </c>
      <c r="F46" s="19">
        <f t="shared" si="3"/>
        <v>4.522</v>
      </c>
      <c r="G46" s="8">
        <v>140</v>
      </c>
      <c r="H46" s="19">
        <f t="shared" si="4"/>
        <v>4.522</v>
      </c>
      <c r="I46" s="18">
        <v>0</v>
      </c>
      <c r="J46" s="18">
        <v>0</v>
      </c>
      <c r="K46" s="18">
        <v>100</v>
      </c>
      <c r="L46" s="8">
        <f t="shared" si="5"/>
        <v>3.23</v>
      </c>
      <c r="M46" s="8"/>
      <c r="N46" s="22"/>
    </row>
    <row r="47" s="1" customFormat="1" ht="22" customHeight="1" spans="1:14">
      <c r="A47" s="7">
        <v>41</v>
      </c>
      <c r="B47" s="11" t="s">
        <v>96</v>
      </c>
      <c r="C47" s="11" t="s">
        <v>97</v>
      </c>
      <c r="D47" s="8">
        <v>35</v>
      </c>
      <c r="E47" s="19">
        <v>123</v>
      </c>
      <c r="F47" s="19">
        <f t="shared" si="3"/>
        <v>1.722</v>
      </c>
      <c r="G47" s="8">
        <v>140</v>
      </c>
      <c r="H47" s="19">
        <f t="shared" si="4"/>
        <v>1.722</v>
      </c>
      <c r="I47" s="18">
        <v>0</v>
      </c>
      <c r="J47" s="18">
        <v>0</v>
      </c>
      <c r="K47" s="18">
        <v>100</v>
      </c>
      <c r="L47" s="8">
        <f t="shared" si="5"/>
        <v>1.23</v>
      </c>
      <c r="M47" s="8"/>
      <c r="N47" s="22"/>
    </row>
    <row r="48" s="1" customFormat="1" ht="22" customHeight="1" spans="1:14">
      <c r="A48" s="7">
        <v>42</v>
      </c>
      <c r="B48" s="11" t="s">
        <v>98</v>
      </c>
      <c r="C48" s="11" t="s">
        <v>99</v>
      </c>
      <c r="D48" s="8">
        <v>32</v>
      </c>
      <c r="E48" s="19">
        <v>304</v>
      </c>
      <c r="F48" s="19">
        <f t="shared" si="3"/>
        <v>4.256</v>
      </c>
      <c r="G48" s="8">
        <v>140</v>
      </c>
      <c r="H48" s="19">
        <f t="shared" si="4"/>
        <v>4.256</v>
      </c>
      <c r="I48" s="18">
        <v>0</v>
      </c>
      <c r="J48" s="18">
        <v>0</v>
      </c>
      <c r="K48" s="18">
        <v>100</v>
      </c>
      <c r="L48" s="8">
        <f t="shared" si="5"/>
        <v>3.04</v>
      </c>
      <c r="M48" s="8"/>
      <c r="N48" s="22"/>
    </row>
    <row r="49" s="1" customFormat="1" ht="22" customHeight="1" spans="1:14">
      <c r="A49" s="7">
        <v>43</v>
      </c>
      <c r="B49" s="13" t="s">
        <v>100</v>
      </c>
      <c r="C49" s="13" t="s">
        <v>101</v>
      </c>
      <c r="D49" s="8">
        <v>60</v>
      </c>
      <c r="E49" s="19">
        <v>95</v>
      </c>
      <c r="F49" s="19">
        <f t="shared" si="3"/>
        <v>1.33</v>
      </c>
      <c r="G49" s="8">
        <v>140</v>
      </c>
      <c r="H49" s="19">
        <f t="shared" si="4"/>
        <v>1.33</v>
      </c>
      <c r="I49" s="18">
        <v>0</v>
      </c>
      <c r="J49" s="18">
        <v>0</v>
      </c>
      <c r="K49" s="18">
        <v>100</v>
      </c>
      <c r="L49" s="8">
        <f t="shared" si="5"/>
        <v>0.95</v>
      </c>
      <c r="M49" s="8"/>
      <c r="N49" s="22"/>
    </row>
    <row r="50" s="1" customFormat="1" ht="22" customHeight="1" spans="1:14">
      <c r="A50" s="7">
        <v>44</v>
      </c>
      <c r="B50" s="13" t="s">
        <v>102</v>
      </c>
      <c r="C50" s="13" t="s">
        <v>103</v>
      </c>
      <c r="D50" s="8">
        <v>55</v>
      </c>
      <c r="E50" s="19">
        <v>65</v>
      </c>
      <c r="F50" s="19">
        <f t="shared" si="3"/>
        <v>0.91</v>
      </c>
      <c r="G50" s="8">
        <v>140</v>
      </c>
      <c r="H50" s="19">
        <f t="shared" si="4"/>
        <v>0.91</v>
      </c>
      <c r="I50" s="18">
        <v>1</v>
      </c>
      <c r="J50" s="18">
        <v>1</v>
      </c>
      <c r="K50" s="18">
        <v>100</v>
      </c>
      <c r="L50" s="8">
        <f t="shared" si="5"/>
        <v>0.65</v>
      </c>
      <c r="M50" s="8"/>
      <c r="N50" s="22"/>
    </row>
    <row r="51" s="1" customFormat="1" ht="22" customHeight="1" spans="1:14">
      <c r="A51" s="7">
        <v>45</v>
      </c>
      <c r="B51" s="14" t="s">
        <v>104</v>
      </c>
      <c r="C51" s="14"/>
      <c r="D51" s="14">
        <f>SUM(D7:D50)</f>
        <v>2791</v>
      </c>
      <c r="E51" s="14">
        <f t="shared" ref="E51:L51" si="6">SUM(E7:E50)</f>
        <v>19009</v>
      </c>
      <c r="F51" s="14">
        <f t="shared" si="6"/>
        <v>266.126</v>
      </c>
      <c r="G51" s="14">
        <v>140</v>
      </c>
      <c r="H51" s="14">
        <f t="shared" si="6"/>
        <v>266.126</v>
      </c>
      <c r="I51" s="14">
        <f t="shared" si="6"/>
        <v>1</v>
      </c>
      <c r="J51" s="14">
        <f t="shared" si="6"/>
        <v>1</v>
      </c>
      <c r="K51" s="14">
        <v>100</v>
      </c>
      <c r="L51" s="14">
        <f t="shared" si="6"/>
        <v>190.09</v>
      </c>
      <c r="M51" s="8"/>
      <c r="N51" s="22"/>
    </row>
    <row r="52" s="1" customFormat="1" ht="45" customHeight="1" spans="1:13">
      <c r="A52" s="15" t="s">
        <v>105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4"/>
    </row>
    <row r="53" s="1" customFormat="1" ht="33" customHeight="1" spans="1:13">
      <c r="A53" s="16" t="s">
        <v>106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4"/>
    </row>
    <row r="54" s="1" customFormat="1" spans="1:13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M54" s="4"/>
    </row>
    <row r="55" s="1" customFormat="1" spans="2:13">
      <c r="B55" s="2"/>
      <c r="C55" s="2"/>
      <c r="F55" s="3"/>
      <c r="H55" s="3"/>
      <c r="M55" s="4"/>
    </row>
    <row r="56" s="1" customFormat="1" spans="2:13">
      <c r="B56" s="2"/>
      <c r="C56" s="2"/>
      <c r="F56" s="3"/>
      <c r="H56" s="3"/>
      <c r="M56" s="4"/>
    </row>
    <row r="57" s="1" customFormat="1" spans="2:13">
      <c r="B57" s="2"/>
      <c r="C57" s="2"/>
      <c r="F57" s="3"/>
      <c r="H57" s="3"/>
      <c r="M57" s="4"/>
    </row>
    <row r="58" s="1" customFormat="1" spans="2:13">
      <c r="B58" s="2"/>
      <c r="C58" s="2"/>
      <c r="F58" s="3"/>
      <c r="H58" s="3"/>
      <c r="M58" s="4"/>
    </row>
    <row r="59" s="1" customFormat="1" spans="2:13">
      <c r="B59" s="2"/>
      <c r="C59" s="2"/>
      <c r="F59" s="3"/>
      <c r="H59" s="3"/>
      <c r="M59" s="4"/>
    </row>
    <row r="60" s="1" customFormat="1" spans="2:13">
      <c r="B60" s="2"/>
      <c r="C60" s="2"/>
      <c r="F60" s="3"/>
      <c r="H60" s="3"/>
      <c r="M60" s="4"/>
    </row>
    <row r="61" s="1" customFormat="1" ht="3" customHeight="1" spans="2:13">
      <c r="B61" s="2"/>
      <c r="C61" s="2"/>
      <c r="F61" s="3"/>
      <c r="H61" s="3"/>
      <c r="M61" s="4"/>
    </row>
    <row r="62" s="1" customFormat="1" spans="2:13">
      <c r="B62" s="2"/>
      <c r="C62" s="2"/>
      <c r="F62" s="3"/>
      <c r="H62" s="3"/>
      <c r="M62" s="4"/>
    </row>
    <row r="63" s="1" customFormat="1" spans="2:13">
      <c r="B63" s="2"/>
      <c r="C63" s="2"/>
      <c r="F63" s="3"/>
      <c r="H63" s="3"/>
      <c r="M63" s="4"/>
    </row>
    <row r="64" s="1" customFormat="1" spans="2:13">
      <c r="B64" s="2"/>
      <c r="C64" s="2"/>
      <c r="F64" s="3"/>
      <c r="H64" s="3"/>
      <c r="M64" s="4"/>
    </row>
    <row r="65" s="1" customFormat="1" spans="2:13">
      <c r="B65" s="2"/>
      <c r="C65" s="2"/>
      <c r="F65" s="3"/>
      <c r="H65" s="3"/>
      <c r="M65" s="4"/>
    </row>
    <row r="66" s="1" customFormat="1" spans="2:13">
      <c r="B66" s="2"/>
      <c r="C66" s="2"/>
      <c r="F66" s="3"/>
      <c r="H66" s="3"/>
      <c r="M66" s="4"/>
    </row>
  </sheetData>
  <autoFilter xmlns:etc="http://www.wps.cn/officeDocument/2017/etCustomData" ref="A1:N66" etc:filterBottomFollowUsedRange="0">
    <extLst/>
  </autoFilter>
  <mergeCells count="19">
    <mergeCell ref="A1:B1"/>
    <mergeCell ref="A2:N2"/>
    <mergeCell ref="A3:N3"/>
    <mergeCell ref="K4:L4"/>
    <mergeCell ref="A52:L52"/>
    <mergeCell ref="A53:L53"/>
    <mergeCell ref="A4:A6"/>
    <mergeCell ref="B4:B6"/>
    <mergeCell ref="C4:C6"/>
    <mergeCell ref="D4:D6"/>
    <mergeCell ref="E4:E6"/>
    <mergeCell ref="F5:F6"/>
    <mergeCell ref="G5:G6"/>
    <mergeCell ref="I5:I6"/>
    <mergeCell ref="J5:J6"/>
    <mergeCell ref="K5:K6"/>
    <mergeCell ref="L5:L6"/>
    <mergeCell ref="M5:M6"/>
    <mergeCell ref="N4:N6"/>
  </mergeCells>
  <printOptions horizontalCentered="1"/>
  <pageMargins left="0.0388888888888889" right="0.0388888888888889" top="0.0388888888888889" bottom="0.0388888888888889" header="0.5" footer="0.5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附件2定稿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ghost</dc:creator>
  <cp:lastModifiedBy>user</cp:lastModifiedBy>
  <dcterms:created xsi:type="dcterms:W3CDTF">2024-09-19T20:50:00Z</dcterms:created>
  <dcterms:modified xsi:type="dcterms:W3CDTF">2026-04-07T14:22:30Z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605EB2F752D549CFBC114F542CB20B47_13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